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o365696411-my.sharepoint.com/personal/slabrecque_essentialhcm_com/Documents/Documents/Desktop/Ayer Valley/"/>
    </mc:Choice>
  </mc:AlternateContent>
  <xr:revisionPtr revIDLastSave="0" documentId="8_{E7137879-290D-43C6-9161-E1BEA6EC6BEF}" xr6:coauthVersionLast="47" xr6:coauthVersionMax="47" xr10:uidLastSave="{00000000-0000-0000-0000-000000000000}"/>
  <bookViews>
    <workbookView xWindow="1152" yWindow="1152" windowWidth="17304" windowHeight="8880" xr2:uid="{BC8AF8FB-085E-44EA-B5BD-48AADBD842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C21" i="1" s="1"/>
  <c r="F37" i="1"/>
  <c r="H34" i="1"/>
  <c r="I34" i="1" s="1"/>
  <c r="E33" i="1"/>
  <c r="H33" i="1" s="1"/>
  <c r="C23" i="1" l="1"/>
  <c r="C24" i="1" s="1"/>
  <c r="C22" i="1"/>
  <c r="I33" i="1"/>
  <c r="H37" i="1"/>
  <c r="D41" i="1"/>
  <c r="D42" i="1" s="1"/>
  <c r="J34" i="1"/>
  <c r="C41" i="1" l="1"/>
  <c r="C42" i="1" s="1"/>
  <c r="I37" i="1"/>
  <c r="J33" i="1"/>
  <c r="J37" i="1" s="1"/>
</calcChain>
</file>

<file path=xl/sharedStrings.xml><?xml version="1.0" encoding="utf-8"?>
<sst xmlns="http://schemas.openxmlformats.org/spreadsheetml/2006/main" count="49" uniqueCount="43">
  <si>
    <t>REA-CR Footnotes and Disclosures</t>
  </si>
  <si>
    <t>Type of Accounting Servies Provided: Other</t>
  </si>
  <si>
    <t>Response:</t>
  </si>
  <si>
    <t>The type of accounting service provided is Medicaid and Medicare cost report preparation only.</t>
  </si>
  <si>
    <r>
      <rPr>
        <b/>
        <sz val="11"/>
        <color theme="1"/>
        <rFont val="Times New Roman"/>
        <family val="1"/>
      </rPr>
      <t>Reference:</t>
    </r>
    <r>
      <rPr>
        <sz val="11"/>
        <color theme="1"/>
        <rFont val="Times New Roman"/>
        <family val="1"/>
      </rPr>
      <t xml:space="preserve"> Schedule 1, Table 3, Line 3.16</t>
    </r>
  </si>
  <si>
    <r>
      <rPr>
        <b/>
        <sz val="11"/>
        <color theme="1"/>
        <rFont val="Times New Roman"/>
        <family val="1"/>
      </rPr>
      <t>Reference:</t>
    </r>
    <r>
      <rPr>
        <sz val="11"/>
        <color theme="1"/>
        <rFont val="Times New Roman"/>
        <family val="1"/>
      </rPr>
      <t xml:space="preserve"> Schedule 2, Table 4, Line 400</t>
    </r>
  </si>
  <si>
    <t>Other Operating Expense</t>
  </si>
  <si>
    <r>
      <rPr>
        <b/>
        <sz val="11"/>
        <color theme="1"/>
        <rFont val="Times New Roman"/>
        <family val="1"/>
      </rPr>
      <t>Reference:</t>
    </r>
    <r>
      <rPr>
        <sz val="11"/>
        <color theme="1"/>
        <rFont val="Times New Roman"/>
        <family val="1"/>
      </rPr>
      <t xml:space="preserve"> General</t>
    </r>
  </si>
  <si>
    <r>
      <rPr>
        <b/>
        <sz val="11"/>
        <color theme="1"/>
        <rFont val="Times New Roman"/>
        <family val="1"/>
      </rPr>
      <t>Reference</t>
    </r>
    <r>
      <rPr>
        <sz val="11"/>
        <color theme="1"/>
        <rFont val="Times New Roman"/>
        <family val="1"/>
      </rPr>
      <t>: Schedule 2, Table 2, Line 2.5</t>
    </r>
  </si>
  <si>
    <t>Non-Allowable Long Term Interest</t>
  </si>
  <si>
    <t xml:space="preserve">Response: </t>
  </si>
  <si>
    <t>Long Term Interest Expense Per Trial Balance</t>
  </si>
  <si>
    <t>Less Reclass of Working Capital Interest</t>
  </si>
  <si>
    <t>Plus Reclass from Other Expense/Amortization</t>
  </si>
  <si>
    <t>Total Long Term Interest Expense</t>
  </si>
  <si>
    <t>Less Related Party Transaction Interest (Disallowed)</t>
  </si>
  <si>
    <t>Interest Over the Allowable Rate of 7.5%</t>
  </si>
  <si>
    <t>Allowable Interest Expense (@7.5%)</t>
  </si>
  <si>
    <t>Non-Allowable Interest (Related Party Transaction Interest plus Interest over the Allowable Rate)</t>
  </si>
  <si>
    <r>
      <rPr>
        <b/>
        <sz val="11"/>
        <color theme="1"/>
        <rFont val="Times New Roman"/>
        <family val="1"/>
      </rPr>
      <t>Reference</t>
    </r>
    <r>
      <rPr>
        <sz val="11"/>
        <color theme="1"/>
        <rFont val="Times New Roman"/>
        <family val="1"/>
      </rPr>
      <t>: Schedule 2, Table 2, Line 2.1 and 2.3</t>
    </r>
  </si>
  <si>
    <t>Non-Allowable Depreciation</t>
  </si>
  <si>
    <t>The Computation of the Non-Allowable Long Term Interest Expense is as follows:</t>
  </si>
  <si>
    <t>The Computation of the Non-Allowable Depreciation is as follows:</t>
  </si>
  <si>
    <t>Asset Description</t>
  </si>
  <si>
    <t>Date in Service</t>
  </si>
  <si>
    <t>Method</t>
  </si>
  <si>
    <t>Useful Life (Months)</t>
  </si>
  <si>
    <t>Historical Cost</t>
  </si>
  <si>
    <t>Month in Fiscal Year</t>
  </si>
  <si>
    <t>2023 Depreciation</t>
  </si>
  <si>
    <t>2023 Acc. Dep.</t>
  </si>
  <si>
    <t>Net Book Value</t>
  </si>
  <si>
    <t>Building</t>
  </si>
  <si>
    <t>S/L</t>
  </si>
  <si>
    <t>Equipment</t>
  </si>
  <si>
    <t>12-31-23 Totals</t>
  </si>
  <si>
    <t>Depreciation Per Financial Statement</t>
  </si>
  <si>
    <t>Depreciation Per Schedule Above</t>
  </si>
  <si>
    <t>Adjustment For Cost Report (Non-Allowable)</t>
  </si>
  <si>
    <t>This is the Realty Company cost report relating to Ayer Valley Rehab and Nursing LLC.</t>
  </si>
  <si>
    <t>Other Operating expense is for bank changes totaling $95.00.</t>
  </si>
  <si>
    <t>Interest Expense (@8.4%)</t>
  </si>
  <si>
    <t>Ayer Valley Propco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</si>
</sst>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/d/yy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b/>
      <u/>
      <sz val="11"/>
      <color theme="1"/>
      <name val="Times New Roman"/>
      <family val="1"/>
    </font>
    <font>
      <b/>
      <u val="doubleAccounting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164" fontId="1" fillId="0" borderId="0" xfId="0" applyNumberFormat="1" applyFont="1"/>
    <xf numFmtId="43" fontId="5" fillId="0" borderId="0" xfId="1" applyFont="1"/>
    <xf numFmtId="0" fontId="6" fillId="0" borderId="0" xfId="0" applyFont="1" applyAlignment="1">
      <alignment horizontal="center" wrapText="1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165" fontId="2" fillId="0" borderId="0" xfId="1" applyNumberFormat="1" applyFont="1"/>
    <xf numFmtId="43" fontId="2" fillId="0" borderId="0" xfId="1" applyFont="1"/>
    <xf numFmtId="43" fontId="2" fillId="0" borderId="1" xfId="0" applyNumberFormat="1" applyFont="1" applyBorder="1"/>
    <xf numFmtId="43" fontId="2" fillId="0" borderId="0" xfId="0" applyNumberFormat="1" applyFont="1"/>
    <xf numFmtId="0" fontId="6" fillId="0" borderId="0" xfId="0" applyFont="1" applyAlignment="1">
      <alignment horizontal="center"/>
    </xf>
    <xf numFmtId="165" fontId="2" fillId="0" borderId="0" xfId="1" applyNumberFormat="1" applyFont="1" applyAlignment="1">
      <alignment horizontal="center"/>
    </xf>
    <xf numFmtId="165" fontId="3" fillId="0" borderId="0" xfId="1" applyNumberFormat="1" applyFont="1"/>
    <xf numFmtId="165" fontId="4" fillId="0" borderId="0" xfId="1" applyNumberFormat="1" applyFont="1" applyBorder="1"/>
    <xf numFmtId="165" fontId="5" fillId="0" borderId="0" xfId="1" applyNumberFormat="1" applyFont="1"/>
    <xf numFmtId="165" fontId="4" fillId="0" borderId="0" xfId="1" applyNumberFormat="1" applyFont="1"/>
    <xf numFmtId="165" fontId="0" fillId="0" borderId="0" xfId="1" applyNumberFormat="1" applyFont="1"/>
    <xf numFmtId="165" fontId="7" fillId="0" borderId="0" xfId="1" applyNumberFormat="1" applyFont="1"/>
    <xf numFmtId="0" fontId="2" fillId="0" borderId="0" xfId="0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3E5DA-6150-4267-806D-CF8F68F4B79F}">
  <dimension ref="A1:J53"/>
  <sheetViews>
    <sheetView tabSelected="1" workbookViewId="0">
      <selection activeCell="B3" sqref="B3"/>
    </sheetView>
  </sheetViews>
  <sheetFormatPr defaultColWidth="8.88671875" defaultRowHeight="13.8" x14ac:dyDescent="0.25"/>
  <cols>
    <col min="1" max="1" width="11" style="2" bestFit="1" customWidth="1"/>
    <col min="2" max="2" width="93.44140625" style="2" customWidth="1"/>
    <col min="3" max="5" width="22.33203125" style="2" customWidth="1"/>
    <col min="6" max="6" width="15.109375" style="2" customWidth="1"/>
    <col min="7" max="7" width="10.44140625" style="2" customWidth="1"/>
    <col min="8" max="8" width="17.5546875" style="2" customWidth="1"/>
    <col min="9" max="9" width="14" style="2" customWidth="1"/>
    <col min="10" max="10" width="17.33203125" style="2" customWidth="1"/>
    <col min="11" max="11" width="13.44140625" style="2" customWidth="1"/>
    <col min="12" max="16384" width="8.88671875" style="2"/>
  </cols>
  <sheetData>
    <row r="1" spans="1:5" x14ac:dyDescent="0.25">
      <c r="A1" s="1" t="s">
        <v>42</v>
      </c>
    </row>
    <row r="2" spans="1:5" x14ac:dyDescent="0.25">
      <c r="A2" s="4">
        <v>45291</v>
      </c>
    </row>
    <row r="3" spans="1:5" x14ac:dyDescent="0.25">
      <c r="A3" s="1" t="s">
        <v>0</v>
      </c>
    </row>
    <row r="5" spans="1:5" x14ac:dyDescent="0.25">
      <c r="A5" s="2">
        <v>1</v>
      </c>
      <c r="B5" s="2" t="s">
        <v>4</v>
      </c>
    </row>
    <row r="6" spans="1:5" x14ac:dyDescent="0.25">
      <c r="B6" s="2" t="s">
        <v>1</v>
      </c>
    </row>
    <row r="7" spans="1:5" x14ac:dyDescent="0.25">
      <c r="B7" s="1" t="s">
        <v>2</v>
      </c>
    </row>
    <row r="8" spans="1:5" x14ac:dyDescent="0.25">
      <c r="B8" s="21" t="s">
        <v>3</v>
      </c>
      <c r="C8" s="21"/>
      <c r="D8" s="21"/>
      <c r="E8" s="21"/>
    </row>
    <row r="9" spans="1:5" x14ac:dyDescent="0.25">
      <c r="B9" s="3"/>
      <c r="C9" s="3"/>
      <c r="D9" s="3"/>
      <c r="E9" s="3"/>
    </row>
    <row r="11" spans="1:5" x14ac:dyDescent="0.25">
      <c r="A11" s="2">
        <v>2</v>
      </c>
      <c r="B11" s="2" t="s">
        <v>8</v>
      </c>
    </row>
    <row r="12" spans="1:5" x14ac:dyDescent="0.25">
      <c r="B12" s="2" t="s">
        <v>9</v>
      </c>
    </row>
    <row r="13" spans="1:5" x14ac:dyDescent="0.25">
      <c r="B13" s="1" t="s">
        <v>10</v>
      </c>
    </row>
    <row r="14" spans="1:5" x14ac:dyDescent="0.25">
      <c r="B14" s="2" t="s">
        <v>21</v>
      </c>
    </row>
    <row r="16" spans="1:5" ht="14.4" x14ac:dyDescent="0.3">
      <c r="B16" s="1" t="s">
        <v>11</v>
      </c>
      <c r="C16" s="19">
        <v>121845.39</v>
      </c>
    </row>
    <row r="17" spans="1:10" ht="14.4" x14ac:dyDescent="0.3">
      <c r="B17" s="1" t="s">
        <v>12</v>
      </c>
      <c r="C17" s="19">
        <v>60280</v>
      </c>
    </row>
    <row r="18" spans="1:10" ht="16.2" x14ac:dyDescent="0.45">
      <c r="B18" s="1" t="s">
        <v>13</v>
      </c>
      <c r="C18" s="16">
        <v>164</v>
      </c>
    </row>
    <row r="19" spans="1:10" ht="16.2" x14ac:dyDescent="0.45">
      <c r="B19" s="1" t="s">
        <v>14</v>
      </c>
      <c r="C19" s="17">
        <f>C16-C17+C18</f>
        <v>61729.39</v>
      </c>
    </row>
    <row r="20" spans="1:10" ht="16.2" x14ac:dyDescent="0.45">
      <c r="B20" s="1" t="s">
        <v>15</v>
      </c>
      <c r="C20" s="18">
        <v>61729.26</v>
      </c>
    </row>
    <row r="21" spans="1:10" ht="14.4" x14ac:dyDescent="0.3">
      <c r="B21" s="1" t="s">
        <v>41</v>
      </c>
      <c r="C21" s="15">
        <f>C19-C20</f>
        <v>0.12999999999738066</v>
      </c>
    </row>
    <row r="22" spans="1:10" ht="16.2" x14ac:dyDescent="0.45">
      <c r="B22" s="1" t="s">
        <v>16</v>
      </c>
      <c r="C22" s="18">
        <f>C21*0.015/0.09</f>
        <v>2.166666666623011E-2</v>
      </c>
    </row>
    <row r="23" spans="1:10" ht="16.2" x14ac:dyDescent="0.45">
      <c r="B23" s="1" t="s">
        <v>17</v>
      </c>
      <c r="C23" s="20">
        <f>C21*0.075/0.09</f>
        <v>0.10833333333115056</v>
      </c>
    </row>
    <row r="24" spans="1:10" ht="16.2" x14ac:dyDescent="0.45">
      <c r="B24" s="1" t="s">
        <v>18</v>
      </c>
      <c r="C24" s="20">
        <f>C21-C23+C20</f>
        <v>61729.281666666669</v>
      </c>
    </row>
    <row r="25" spans="1:10" ht="16.2" x14ac:dyDescent="0.45">
      <c r="C25" s="5"/>
    </row>
    <row r="27" spans="1:10" x14ac:dyDescent="0.25">
      <c r="A27" s="2">
        <v>3</v>
      </c>
      <c r="B27" s="2" t="s">
        <v>19</v>
      </c>
    </row>
    <row r="28" spans="1:10" x14ac:dyDescent="0.25">
      <c r="B28" s="2" t="s">
        <v>20</v>
      </c>
    </row>
    <row r="29" spans="1:10" x14ac:dyDescent="0.25">
      <c r="B29" s="1" t="s">
        <v>10</v>
      </c>
    </row>
    <row r="30" spans="1:10" x14ac:dyDescent="0.25">
      <c r="B30" s="2" t="s">
        <v>22</v>
      </c>
    </row>
    <row r="32" spans="1:10" ht="27.6" x14ac:dyDescent="0.25">
      <c r="B32" s="6" t="s">
        <v>23</v>
      </c>
      <c r="C32" s="6" t="s">
        <v>24</v>
      </c>
      <c r="D32" s="6" t="s">
        <v>25</v>
      </c>
      <c r="E32" s="6" t="s">
        <v>26</v>
      </c>
      <c r="F32" s="6" t="s">
        <v>27</v>
      </c>
      <c r="G32" s="6" t="s">
        <v>28</v>
      </c>
      <c r="H32" s="6" t="s">
        <v>29</v>
      </c>
      <c r="I32" s="6" t="s">
        <v>30</v>
      </c>
      <c r="J32" s="6" t="s">
        <v>31</v>
      </c>
    </row>
    <row r="33" spans="1:10" x14ac:dyDescent="0.25">
      <c r="B33" s="2" t="s">
        <v>32</v>
      </c>
      <c r="C33" s="7">
        <v>45215</v>
      </c>
      <c r="D33" s="8" t="s">
        <v>33</v>
      </c>
      <c r="E33" s="9">
        <f>40*12</f>
        <v>480</v>
      </c>
      <c r="F33" s="10">
        <v>580000</v>
      </c>
      <c r="G33" s="8">
        <v>3</v>
      </c>
      <c r="H33" s="10">
        <f>F33/E33*G33</f>
        <v>3625</v>
      </c>
      <c r="I33" s="10">
        <f t="shared" ref="I33:I34" si="0">H33</f>
        <v>3625</v>
      </c>
      <c r="J33" s="10">
        <f>F33-I33</f>
        <v>576375</v>
      </c>
    </row>
    <row r="34" spans="1:10" x14ac:dyDescent="0.25">
      <c r="B34" s="2" t="s">
        <v>34</v>
      </c>
      <c r="C34" s="7">
        <v>45215</v>
      </c>
      <c r="D34" s="8" t="s">
        <v>33</v>
      </c>
      <c r="E34" s="9">
        <v>120</v>
      </c>
      <c r="F34" s="10">
        <v>920000</v>
      </c>
      <c r="G34" s="8">
        <v>3</v>
      </c>
      <c r="H34" s="10">
        <f t="shared" ref="H34" si="1">F34/E34*G34</f>
        <v>23000</v>
      </c>
      <c r="I34" s="10">
        <f t="shared" si="0"/>
        <v>23000</v>
      </c>
      <c r="J34" s="10">
        <f>F34-I34</f>
        <v>897000</v>
      </c>
    </row>
    <row r="35" spans="1:10" x14ac:dyDescent="0.25">
      <c r="C35" s="7"/>
      <c r="D35" s="8"/>
      <c r="E35" s="9"/>
      <c r="F35" s="10"/>
      <c r="G35" s="8"/>
      <c r="H35" s="10"/>
      <c r="I35" s="10"/>
      <c r="J35" s="10"/>
    </row>
    <row r="36" spans="1:10" x14ac:dyDescent="0.25">
      <c r="C36" s="7"/>
      <c r="D36" s="8"/>
      <c r="E36" s="9"/>
      <c r="F36" s="10"/>
      <c r="G36" s="8"/>
      <c r="H36" s="10"/>
      <c r="I36" s="10"/>
      <c r="J36" s="10"/>
    </row>
    <row r="37" spans="1:10" ht="14.4" thickBot="1" x14ac:dyDescent="0.3">
      <c r="B37" s="2" t="s">
        <v>35</v>
      </c>
      <c r="F37" s="11">
        <f>SUM(F33:F36)</f>
        <v>1500000</v>
      </c>
      <c r="G37" s="8"/>
      <c r="H37" s="11">
        <f>SUM(H33:H36)</f>
        <v>26625</v>
      </c>
      <c r="I37" s="11">
        <f>SUM(I33:I36)</f>
        <v>26625</v>
      </c>
      <c r="J37" s="11">
        <f t="shared" ref="J37" si="2">SUM(J33:J36)</f>
        <v>1473375</v>
      </c>
    </row>
    <row r="38" spans="1:10" ht="14.4" thickTop="1" x14ac:dyDescent="0.25">
      <c r="B38" s="1"/>
      <c r="F38" s="12"/>
      <c r="G38" s="8"/>
      <c r="H38" s="12"/>
    </row>
    <row r="39" spans="1:10" x14ac:dyDescent="0.25">
      <c r="B39" s="1"/>
      <c r="C39" s="13" t="s">
        <v>32</v>
      </c>
      <c r="D39" s="13" t="s">
        <v>34</v>
      </c>
      <c r="F39" s="12"/>
      <c r="G39" s="8"/>
      <c r="H39" s="12"/>
    </row>
    <row r="40" spans="1:10" x14ac:dyDescent="0.25">
      <c r="B40" s="1" t="s">
        <v>36</v>
      </c>
      <c r="C40" s="9">
        <v>4025</v>
      </c>
      <c r="D40" s="14">
        <v>745200</v>
      </c>
      <c r="F40" s="10"/>
      <c r="G40" s="8"/>
      <c r="H40" s="10"/>
      <c r="I40" s="10"/>
      <c r="J40" s="10"/>
    </row>
    <row r="41" spans="1:10" x14ac:dyDescent="0.25">
      <c r="B41" s="1" t="s">
        <v>37</v>
      </c>
      <c r="C41" s="9">
        <f>I33</f>
        <v>3625</v>
      </c>
      <c r="D41" s="14">
        <f>I34</f>
        <v>23000</v>
      </c>
      <c r="F41" s="10"/>
      <c r="G41" s="8"/>
      <c r="H41" s="10"/>
      <c r="I41" s="10"/>
      <c r="J41" s="10"/>
    </row>
    <row r="42" spans="1:10" x14ac:dyDescent="0.25">
      <c r="B42" s="1" t="s">
        <v>38</v>
      </c>
      <c r="C42" s="9">
        <f>C41-C40</f>
        <v>-400</v>
      </c>
      <c r="D42" s="9">
        <f>D41-D40</f>
        <v>-722200</v>
      </c>
      <c r="F42" s="10"/>
      <c r="G42" s="8"/>
      <c r="H42" s="10"/>
      <c r="I42" s="10"/>
      <c r="J42" s="10"/>
    </row>
    <row r="43" spans="1:10" x14ac:dyDescent="0.25">
      <c r="B43" s="1"/>
      <c r="C43" s="9"/>
      <c r="D43" s="9"/>
      <c r="F43" s="10"/>
      <c r="G43" s="8"/>
      <c r="H43" s="10"/>
      <c r="I43" s="10"/>
      <c r="J43" s="10"/>
    </row>
    <row r="45" spans="1:10" x14ac:dyDescent="0.25">
      <c r="A45" s="2">
        <v>4</v>
      </c>
      <c r="B45" s="2" t="s">
        <v>5</v>
      </c>
    </row>
    <row r="46" spans="1:10" x14ac:dyDescent="0.25">
      <c r="B46" s="2" t="s">
        <v>6</v>
      </c>
    </row>
    <row r="47" spans="1:10" x14ac:dyDescent="0.25">
      <c r="B47" s="1" t="s">
        <v>2</v>
      </c>
    </row>
    <row r="48" spans="1:10" x14ac:dyDescent="0.25">
      <c r="B48" s="21" t="s">
        <v>40</v>
      </c>
      <c r="C48" s="21"/>
      <c r="D48" s="21"/>
      <c r="E48" s="21"/>
    </row>
    <row r="49" spans="1:5" x14ac:dyDescent="0.25">
      <c r="B49" s="3"/>
      <c r="C49" s="3"/>
      <c r="D49" s="3"/>
      <c r="E49" s="3"/>
    </row>
    <row r="51" spans="1:5" x14ac:dyDescent="0.25">
      <c r="A51" s="2">
        <v>5</v>
      </c>
      <c r="B51" s="2" t="s">
        <v>7</v>
      </c>
    </row>
    <row r="52" spans="1:5" x14ac:dyDescent="0.25">
      <c r="B52" s="1" t="s">
        <v>2</v>
      </c>
    </row>
    <row r="53" spans="1:5" x14ac:dyDescent="0.25">
      <c r="B53" s="21" t="s">
        <v>39</v>
      </c>
      <c r="C53" s="21"/>
      <c r="D53" s="21"/>
      <c r="E53" s="21"/>
    </row>
  </sheetData>
  <mergeCells count="3">
    <mergeCell ref="B8:E8"/>
    <mergeCell ref="B48:E48"/>
    <mergeCell ref="B53:E5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439FDC4-C1A2-4FCF-BC30-D0F5E2AD6EA6}"/>
</file>

<file path=customXml/itemProps2.xml><?xml version="1.0" encoding="utf-8"?>
<ds:datastoreItem xmlns:ds="http://schemas.openxmlformats.org/officeDocument/2006/customXml" ds:itemID="{3B99F0E4-B839-4618-81AA-CD4992432B1D}"/>
</file>

<file path=customXml/itemProps3.xml><?xml version="1.0" encoding="utf-8"?>
<ds:datastoreItem xmlns:ds="http://schemas.openxmlformats.org/officeDocument/2006/customXml" ds:itemID="{C0E80C20-09B3-4413-BF84-BE803F0CA3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Bernier</dc:creator>
  <cp:lastModifiedBy>Shannon Labrecque</cp:lastModifiedBy>
  <dcterms:created xsi:type="dcterms:W3CDTF">2024-04-25T16:40:23Z</dcterms:created>
  <dcterms:modified xsi:type="dcterms:W3CDTF">2024-05-29T10:04:24Z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Medicaid Cost Report</vt:lpwstr>
  </property>
  <property fmtid="{D5CDD505-2E9C-101B-9397-08002B2CF9AE}" pid="4" name="tabIndex">
    <vt:lpwstr>9102</vt:lpwstr>
  </property>
  <property fmtid="{D5CDD505-2E9C-101B-9397-08002B2CF9AE}" pid="5" name="workpaperIndex">
    <vt:lpwstr>9102.03b</vt:lpwstr>
  </property>
  <property fmtid="{D5CDD505-2E9C-101B-9397-08002B2CF9AE}" pid="6" name="ContentTypeId">
    <vt:lpwstr>0x010100BA7879BB3EB3E841817F962675E65027</vt:lpwstr>
  </property>
</Properties>
</file>